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MOE001\Downloads\"/>
    </mc:Choice>
  </mc:AlternateContent>
  <xr:revisionPtr revIDLastSave="0" documentId="13_ncr:1_{EF7CC9D0-FE49-4431-98E9-2A19E1458C93}" xr6:coauthVersionLast="36" xr6:coauthVersionMax="36" xr10:uidLastSave="{00000000-0000-0000-0000-000000000000}"/>
  <bookViews>
    <workbookView xWindow="0" yWindow="0" windowWidth="19200" windowHeight="6960" activeTab="2" xr2:uid="{00000000-000D-0000-FFFF-FFFF00000000}"/>
  </bookViews>
  <sheets>
    <sheet name="מעקב חודשי" sheetId="1" r:id="rId1"/>
    <sheet name="יחסים פיננסיים" sheetId="2" r:id="rId2"/>
    <sheet name="נקודות ציון" sheetId="3" r:id="rId3"/>
  </sheets>
  <calcPr calcId="191029"/>
</workbook>
</file>

<file path=xl/calcChain.xml><?xml version="1.0" encoding="utf-8"?>
<calcChain xmlns="http://schemas.openxmlformats.org/spreadsheetml/2006/main">
  <c r="E20" i="2" l="1"/>
  <c r="E21" i="2" s="1"/>
  <c r="A22" i="2" s="1"/>
  <c r="E11" i="2"/>
  <c r="E10" i="2"/>
  <c r="E12" i="2" s="1"/>
  <c r="A13" i="2" s="1"/>
  <c r="F16" i="1"/>
  <c r="E16" i="1"/>
  <c r="D16" i="1"/>
  <c r="C16" i="1"/>
  <c r="B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" i="1"/>
  <c r="G4" i="1"/>
</calcChain>
</file>

<file path=xl/sharedStrings.xml><?xml version="1.0" encoding="utf-8"?>
<sst xmlns="http://schemas.openxmlformats.org/spreadsheetml/2006/main" count="95" uniqueCount="86">
  <si>
    <t>📊 טבלת מעקב עסקי חודשי</t>
  </si>
  <si>
    <t>הכנס נתונים בעמודות בצבע כחול — כל השאר מחושב אוטומטית</t>
  </si>
  <si>
    <t>חודש</t>
  </si>
  <si>
    <t>הכנסות (₪)</t>
  </si>
  <si>
    <t>עלות מכר (₪)</t>
  </si>
  <si>
    <t>הוצ׳ שיווק (₪)</t>
  </si>
  <si>
    <t>לקוחות חדשים</t>
  </si>
  <si>
    <t>לקוחות חוזרים</t>
  </si>
  <si>
    <t>רווח גולמי %</t>
  </si>
  <si>
    <t>גידול %</t>
  </si>
  <si>
    <t>CAC (₪)</t>
  </si>
  <si>
    <t>ינואר</t>
  </si>
  <si>
    <t>-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</si>
  <si>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</si>
  <si>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</si>
  <si>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</si>
  <si>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</si>
  <si>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</si>
  <si>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</si>
  <si>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</si>
  <si>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</si>
  <si>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</si>
  <si>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</si>
  <si>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</si>
  <si>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סה"כ שנתי</t>
  </si>
  <si>
    <t>📈 מחשבון יחסים פיננסיים</t>
  </si>
  <si>
    <t>תאים צהובים = הכנס כאן את המספרים שלך</t>
  </si>
  <si>
    <t>⭐ LTV : CAC — האם הלקוח שווה את ההשקעה?</t>
  </si>
  <si>
    <t>רווח ממוצע ללקוח בחודש (₪)</t>
  </si>
  <si>
    <t>כמה חודשים לקוח נשאר? (ממוצע)</t>
  </si>
  <si>
    <t>כמה הוצאת על שיווק החודש? (₪)</t>
  </si>
  <si>
    <t>כמה לקוחות חדשים הבאת?</t>
  </si>
  <si>
    <t>LTV – ערך לקוח לאורך זמן (₪)</t>
  </si>
  <si>
    <t>CAC – עלות להביא לקוח (₪)</t>
  </si>
  <si>
    <t>יחס LTV:CAC</t>
  </si>
  <si>
    <t>🔥 Runway — כמה חודשים עוד נשארו לך?</t>
  </si>
  <si>
    <t>כמה כסף יש לך בבנק? (₪)</t>
  </si>
  <si>
    <t>כמה אתה מוציא בחודש? (₪)</t>
  </si>
  <si>
    <t>כמה אתה מכניס בחודש? (₪)</t>
  </si>
  <si>
    <t>שריפה חודשית נטו (₪)</t>
  </si>
  <si>
    <t>Runway – כמה חודשים נשארו לך</t>
  </si>
  <si>
    <t>🗺️ מפת דרכים — נקודות ציון להצלחה</t>
  </si>
  <si>
    <t>עדכן את הסטטוס: ✅ הושג   |   🔄 בתהליך   |   ⏳ עוד לא</t>
  </si>
  <si>
    <t>#</t>
  </si>
  <si>
    <t>מתי</t>
  </si>
  <si>
    <t>נקודת ציון</t>
  </si>
  <si>
    <t>מה זה אומר?</t>
  </si>
  <si>
    <t>מדד הצלחה</t>
  </si>
  <si>
    <t>סטטוס ✏️</t>
  </si>
  <si>
    <t>הערות</t>
  </si>
  <si>
    <t>1</t>
  </si>
  <si>
    <t>חודש 1-3</t>
  </si>
  <si>
    <t>💰 לקוח ראשון משלם</t>
  </si>
  <si>
    <t>הוכחה שיש ביקוש למה שאתה מוכר</t>
  </si>
  <si>
    <t>לקוח 1 = הצלחה</t>
  </si>
  <si>
    <t>⏳</t>
  </si>
  <si>
    <t>2</t>
  </si>
  <si>
    <t>חודש 3-6</t>
  </si>
  <si>
    <t>🔁 10 לקוחות חוזרים</t>
  </si>
  <si>
    <t>לא רק שקנו — הם חזרו לקנות שוב</t>
  </si>
  <si>
    <t>שיעור חזרה &gt; 50%</t>
  </si>
  <si>
    <t>3</t>
  </si>
  <si>
    <t>חודש 6-9</t>
  </si>
  <si>
    <t>❤️ Product-Market Fit</t>
  </si>
  <si>
    <t>לקוחות ממליצים לחברים מעצמם</t>
  </si>
  <si>
    <t>4</t>
  </si>
  <si>
    <t>חודש 9-12</t>
  </si>
  <si>
    <t>📉 הכנסות = 50% הוצאות</t>
  </si>
  <si>
    <t>העסק מתחיל לממן את עצמו</t>
  </si>
  <si>
    <t>Burn Rate יורד</t>
  </si>
  <si>
    <t>5</t>
  </si>
  <si>
    <t>שנה 1-2</t>
  </si>
  <si>
    <t>📈 גידול 10%+ בחודש</t>
  </si>
  <si>
    <t>יש מנוע צמיחה שעובד</t>
  </si>
  <si>
    <t>6</t>
  </si>
  <si>
    <t>שנה 2-3</t>
  </si>
  <si>
    <t>⚖️ Break-Even</t>
  </si>
  <si>
    <t>ההכנסות מכסות את כל ההוצאות</t>
  </si>
  <si>
    <t>Burn = 0</t>
  </si>
  <si>
    <t>7</t>
  </si>
  <si>
    <t>שנה 3+</t>
  </si>
  <si>
    <t>🏆 רווחיות ו-Scale</t>
  </si>
  <si>
    <t>מרוויחים ומגדילים בו זמנית</t>
  </si>
  <si>
    <t>Margin &gt; 20%</t>
  </si>
  <si>
    <t>מעל 40% מהלקוחות</t>
  </si>
  <si>
    <t>חודש עוקב &lt;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</si>
</sst>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0.0%"/>
    <numFmt numFmtId="166" formatCode="0.0&quot;x&quot;"/>
    <numFmt numFmtId="167" formatCode="0.0&quot; חודשים&quot;"/>
  </numFmts>
  <fonts count="18" x14ac:knownFonts="1">
    <font>
      <sz val="11"/>
      <color theme="1"/>
      <name val="Arial"/>
      <family val="2"/>
      <scheme val="minor"/>
    </font>
    <font>
      <b/>
      <sz val="14"/>
      <color rgb="FFFFFFFF"/>
      <name val="Arial"/>
    </font>
    <font>
      <sz val="10"/>
      <color rgb="FF404040"/>
      <name val="Arial"/>
    </font>
    <font>
      <b/>
      <sz val="11"/>
      <color rgb="FFFFFFFF"/>
      <name val="Arial"/>
    </font>
    <font>
      <b/>
      <sz val="10"/>
      <color rgb="FF404040"/>
      <name val="Arial"/>
    </font>
    <font>
      <sz val="10"/>
      <color rgb="FF0000FF"/>
      <name val="Arial"/>
    </font>
    <font>
      <sz val="10"/>
      <color rgb="FF000000"/>
      <name val="Arial"/>
    </font>
    <font>
      <b/>
      <sz val="10"/>
      <color rgb="FFFFFFFF"/>
      <name val="Arial"/>
    </font>
    <font>
      <sz val="11"/>
      <color rgb="FF404040"/>
      <name val="Arial"/>
    </font>
    <font>
      <b/>
      <sz val="12"/>
      <color rgb="FFFFFFFF"/>
      <name val="Arial"/>
    </font>
    <font>
      <sz val="11"/>
      <name val="Arial"/>
    </font>
    <font>
      <b/>
      <sz val="12"/>
      <color rgb="FF0000FF"/>
      <name val="Arial"/>
    </font>
    <font>
      <b/>
      <sz val="11"/>
      <name val="Arial"/>
    </font>
    <font>
      <b/>
      <sz val="13"/>
      <color rgb="FF375623"/>
      <name val="Arial"/>
    </font>
    <font>
      <b/>
      <sz val="12"/>
      <name val="Arial"/>
    </font>
    <font>
      <b/>
      <sz val="13"/>
      <color rgb="FFC00000"/>
      <name val="Arial"/>
    </font>
    <font>
      <sz val="10"/>
      <name val="Arial"/>
    </font>
    <font>
      <b/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BDD7EE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404040"/>
      </patternFill>
    </fill>
    <fill>
      <patternFill patternType="solid">
        <fgColor rgb="FF375623"/>
      </patternFill>
    </fill>
    <fill>
      <patternFill patternType="solid">
        <fgColor rgb="FFFFFF00"/>
      </patternFill>
    </fill>
    <fill>
      <patternFill patternType="solid">
        <fgColor rgb="FFE2EFDA"/>
      </patternFill>
    </fill>
    <fill>
      <patternFill patternType="solid">
        <fgColor rgb="FFC55A11"/>
      </patternFill>
    </fill>
    <fill>
      <patternFill patternType="solid">
        <fgColor rgb="FFFCE4D6"/>
      </patternFill>
    </fill>
    <fill>
      <patternFill patternType="solid">
        <fgColor rgb="FFE8D5F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right" vertical="center"/>
    </xf>
    <xf numFmtId="0" fontId="16" fillId="11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right" vertical="center" wrapText="1"/>
    </xf>
    <xf numFmtId="0" fontId="16" fillId="11" borderId="1" xfId="0" applyFont="1" applyFill="1" applyBorder="1" applyAlignment="1">
      <alignment horizontal="right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right" vertical="center" wrapText="1"/>
    </xf>
    <xf numFmtId="0" fontId="16" fillId="9" borderId="1" xfId="0" applyFont="1" applyFill="1" applyBorder="1" applyAlignment="1">
      <alignment horizontal="right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horizontal="right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13" fillId="9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right" vertical="center"/>
    </xf>
    <xf numFmtId="3" fontId="11" fillId="8" borderId="0" xfId="0" applyNumberFormat="1" applyFont="1" applyFill="1" applyAlignment="1">
      <alignment horizontal="center" vertical="center"/>
    </xf>
    <xf numFmtId="1" fontId="11" fillId="8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3" fontId="13" fillId="9" borderId="0" xfId="0" applyNumberFormat="1" applyFont="1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167" fontId="15" fillId="11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rightToLeft="1" workbookViewId="0"/>
  </sheetViews>
  <sheetFormatPr defaultRowHeight="14" x14ac:dyDescent="0.3"/>
  <cols>
    <col min="1" max="1" width="12" customWidth="1"/>
    <col min="2" max="4" width="16" customWidth="1"/>
    <col min="5" max="6" width="15" customWidth="1"/>
    <col min="7" max="8" width="13" customWidth="1"/>
    <col min="9" max="9" width="12" customWidth="1"/>
  </cols>
  <sheetData>
    <row r="1" spans="1:9" ht="35" customHeight="1" x14ac:dyDescent="0.3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9" x14ac:dyDescent="0.3">
      <c r="A2" s="32" t="s">
        <v>1</v>
      </c>
      <c r="B2" s="31"/>
      <c r="C2" s="31"/>
      <c r="D2" s="31"/>
      <c r="E2" s="31"/>
      <c r="F2" s="31"/>
      <c r="G2" s="31"/>
      <c r="H2" s="31"/>
      <c r="I2" s="31"/>
    </row>
    <row r="3" spans="1:9" ht="40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</row>
    <row r="4" spans="1:9" x14ac:dyDescent="0.3">
      <c r="A4" s="2" t="s">
        <v>11</v>
      </c>
      <c r="B4" s="3"/>
      <c r="C4" s="3"/>
      <c r="D4" s="3"/>
      <c r="E4" s="4"/>
      <c r="F4" s="4"/>
      <c r="G4" s="5" t="str">
        <f t="shared" ref="G4:G15" si="0">IFERROR((B4-C4)/B4,"")</f>
        <v/>
      </c>
      <c r="H4" s="6" t="s">
        <v>12</v>
      </c>
      <c r="I4" s="7" t="str">
        <f t="shared" ref="I4:I15" si="1">IFERROR(D4/E4,"")</f>
        <v/>
      </c>
    </row>
    <row r="5" spans="1:9" x14ac:dyDescent="0.3">
      <c r="A5" s="2" t="s">
        <v>13</v>
      </c>
      <c r="B5" s="8"/>
      <c r="C5" s="8"/>
      <c r="D5" s="8"/>
      <c r="E5" s="9"/>
      <c r="F5" s="9"/>
      <c r="G5" s="10" t="str">
        <f t="shared" si="0"/>
        <v/>
      </c>
      <c r="H5" s="10" t="str">
        <f t="shared" ref="H5:H15" si="2">IFERROR((B5-B4)/B4,"")</f>
        <v/>
      </c>
      <c r="I5" s="11" t="str">
        <f t="shared" si="1"/>
        <v/>
      </c>
    </row>
    <row r="6" spans="1:9" x14ac:dyDescent="0.3">
      <c r="A6" s="2" t="s">
        <v>14</v>
      </c>
      <c r="B6" s="3"/>
      <c r="C6" s="3"/>
      <c r="D6" s="3"/>
      <c r="E6" s="4"/>
      <c r="F6" s="4"/>
      <c r="G6" s="5" t="str">
        <f t="shared" si="0"/>
        <v/>
      </c>
      <c r="H6" s="5" t="str">
        <f t="shared" si="2"/>
        <v/>
      </c>
      <c r="I6" s="7" t="str">
        <f t="shared" si="1"/>
        <v/>
      </c>
    </row>
    <row r="7" spans="1:9" x14ac:dyDescent="0.3">
      <c r="A7" s="2" t="s">
        <v>15</v>
      </c>
      <c r="B7" s="8"/>
      <c r="C7" s="8"/>
      <c r="D7" s="8"/>
      <c r="E7" s="9"/>
      <c r="F7" s="9"/>
      <c r="G7" s="10" t="str">
        <f t="shared" si="0"/>
        <v/>
      </c>
      <c r="H7" s="10" t="str">
        <f t="shared" si="2"/>
        <v/>
      </c>
      <c r="I7" s="11" t="str">
        <f t="shared" si="1"/>
        <v/>
      </c>
    </row>
    <row r="8" spans="1:9" x14ac:dyDescent="0.3">
      <c r="A8" s="2" t="s">
        <v>16</v>
      </c>
      <c r="B8" s="3"/>
      <c r="C8" s="3"/>
      <c r="D8" s="3"/>
      <c r="E8" s="4"/>
      <c r="F8" s="4"/>
      <c r="G8" s="5" t="str">
        <f t="shared" si="0"/>
        <v/>
      </c>
      <c r="H8" s="5" t="str">
        <f t="shared" si="2"/>
        <v/>
      </c>
      <c r="I8" s="7" t="str">
        <f t="shared" si="1"/>
        <v/>
      </c>
    </row>
    <row r="9" spans="1:9" x14ac:dyDescent="0.3">
      <c r="A9" s="2" t="s">
        <v>17</v>
      </c>
      <c r="B9" s="8"/>
      <c r="C9" s="8"/>
      <c r="D9" s="8"/>
      <c r="E9" s="9"/>
      <c r="F9" s="9"/>
      <c r="G9" s="10" t="str">
        <f t="shared" si="0"/>
        <v/>
      </c>
      <c r="H9" s="10" t="str">
        <f t="shared" si="2"/>
        <v/>
      </c>
      <c r="I9" s="11" t="str">
        <f t="shared" si="1"/>
        <v/>
      </c>
    </row>
    <row r="10" spans="1:9" x14ac:dyDescent="0.3">
      <c r="A10" s="2" t="s">
        <v>18</v>
      </c>
      <c r="B10" s="3"/>
      <c r="C10" s="3"/>
      <c r="D10" s="3"/>
      <c r="E10" s="4"/>
      <c r="F10" s="4"/>
      <c r="G10" s="5" t="str">
        <f t="shared" si="0"/>
        <v/>
      </c>
      <c r="H10" s="5" t="str">
        <f t="shared" si="2"/>
        <v/>
      </c>
      <c r="I10" s="7" t="str">
        <f t="shared" si="1"/>
        <v/>
      </c>
    </row>
    <row r="11" spans="1:9" x14ac:dyDescent="0.3">
      <c r="A11" s="2" t="s">
        <v>19</v>
      </c>
      <c r="B11" s="8"/>
      <c r="C11" s="8"/>
      <c r="D11" s="8"/>
      <c r="E11" s="9"/>
      <c r="F11" s="9"/>
      <c r="G11" s="10" t="str">
        <f t="shared" si="0"/>
        <v/>
      </c>
      <c r="H11" s="10" t="str">
        <f t="shared" si="2"/>
        <v/>
      </c>
      <c r="I11" s="11" t="str">
        <f t="shared" si="1"/>
        <v/>
      </c>
    </row>
    <row r="12" spans="1:9" x14ac:dyDescent="0.3">
      <c r="A12" s="2" t="s">
        <v>20</v>
      </c>
      <c r="B12" s="3"/>
      <c r="C12" s="3"/>
      <c r="D12" s="3"/>
      <c r="E12" s="4"/>
      <c r="F12" s="4"/>
      <c r="G12" s="5" t="str">
        <f t="shared" si="0"/>
        <v/>
      </c>
      <c r="H12" s="5" t="str">
        <f t="shared" si="2"/>
        <v/>
      </c>
      <c r="I12" s="7" t="str">
        <f t="shared" si="1"/>
        <v/>
      </c>
    </row>
    <row r="13" spans="1:9" x14ac:dyDescent="0.3">
      <c r="A13" s="2" t="s">
        <v>21</v>
      </c>
      <c r="B13" s="8"/>
      <c r="C13" s="8"/>
      <c r="D13" s="8"/>
      <c r="E13" s="9"/>
      <c r="F13" s="9"/>
      <c r="G13" s="10" t="str">
        <f t="shared" si="0"/>
        <v/>
      </c>
      <c r="H13" s="10" t="str">
        <f t="shared" si="2"/>
        <v/>
      </c>
      <c r="I13" s="11" t="str">
        <f t="shared" si="1"/>
        <v/>
      </c>
    </row>
    <row r="14" spans="1:9" x14ac:dyDescent="0.3">
      <c r="A14" s="2" t="s">
        <v>22</v>
      </c>
      <c r="B14" s="3"/>
      <c r="C14" s="3"/>
      <c r="D14" s="3"/>
      <c r="E14" s="4"/>
      <c r="F14" s="4"/>
      <c r="G14" s="5" t="str">
        <f t="shared" si="0"/>
        <v/>
      </c>
      <c r="H14" s="5" t="str">
        <f t="shared" si="2"/>
        <v/>
      </c>
      <c r="I14" s="7" t="str">
        <f t="shared" si="1"/>
        <v/>
      </c>
    </row>
    <row r="15" spans="1:9" x14ac:dyDescent="0.3">
      <c r="A15" s="2" t="s">
        <v>23</v>
      </c>
      <c r="B15" s="8"/>
      <c r="C15" s="8"/>
      <c r="D15" s="8"/>
      <c r="E15" s="9"/>
      <c r="F15" s="9"/>
      <c r="G15" s="10" t="str">
        <f t="shared" si="0"/>
        <v/>
      </c>
      <c r="H15" s="10" t="str">
        <f t="shared" si="2"/>
        <v/>
      </c>
      <c r="I15" s="11" t="str">
        <f t="shared" si="1"/>
        <v/>
      </c>
    </row>
    <row r="16" spans="1:9" x14ac:dyDescent="0.3">
      <c r="A16" s="12" t="s">
        <v>24</v>
      </c>
      <c r="B16" s="13">
        <f>SUM(B4:B15)</f>
        <v>0</v>
      </c>
      <c r="C16" s="13">
        <f>SUM(C4:C15)</f>
        <v>0</v>
      </c>
      <c r="D16" s="13">
        <f>SUM(D4:D15)</f>
        <v>0</v>
      </c>
      <c r="E16" s="13">
        <f>SUM(E4:E15)</f>
        <v>0</v>
      </c>
      <c r="F16" s="13">
        <f>SUM(F4:F15)</f>
        <v>0</v>
      </c>
      <c r="G16" s="12" t="s">
        <v>12</v>
      </c>
      <c r="H16" s="12" t="s">
        <v>12</v>
      </c>
      <c r="I16" s="12" t="s">
        <v>12</v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rightToLeft="1" workbookViewId="0"/>
  </sheetViews>
  <sheetFormatPr defaultRowHeight="14" x14ac:dyDescent="0.3"/>
  <cols>
    <col min="1" max="6" width="14" customWidth="1"/>
  </cols>
  <sheetData>
    <row r="1" spans="1:6" ht="35" customHeight="1" x14ac:dyDescent="0.3">
      <c r="A1" s="30" t="s">
        <v>25</v>
      </c>
      <c r="B1" s="31"/>
      <c r="C1" s="31"/>
      <c r="D1" s="31"/>
      <c r="E1" s="31"/>
      <c r="F1" s="31"/>
    </row>
    <row r="2" spans="1:6" x14ac:dyDescent="0.3">
      <c r="A2" s="38" t="s">
        <v>26</v>
      </c>
      <c r="B2" s="31"/>
      <c r="C2" s="31"/>
      <c r="D2" s="31"/>
      <c r="E2" s="31"/>
      <c r="F2" s="31"/>
    </row>
    <row r="4" spans="1:6" ht="30" customHeight="1" x14ac:dyDescent="0.3">
      <c r="A4" s="42" t="s">
        <v>27</v>
      </c>
      <c r="B4" s="31"/>
      <c r="C4" s="31"/>
      <c r="D4" s="31"/>
      <c r="E4" s="31"/>
      <c r="F4" s="31"/>
    </row>
    <row r="5" spans="1:6" ht="15.5" x14ac:dyDescent="0.3">
      <c r="A5" s="33" t="s">
        <v>28</v>
      </c>
      <c r="B5" s="31"/>
      <c r="C5" s="31"/>
      <c r="D5" s="31"/>
      <c r="E5" s="36">
        <v>200</v>
      </c>
      <c r="F5" s="31"/>
    </row>
    <row r="6" spans="1:6" ht="15.5" x14ac:dyDescent="0.3">
      <c r="A6" s="33" t="s">
        <v>29</v>
      </c>
      <c r="B6" s="31"/>
      <c r="C6" s="31"/>
      <c r="D6" s="31"/>
      <c r="E6" s="37">
        <v>12</v>
      </c>
      <c r="F6" s="31"/>
    </row>
    <row r="7" spans="1:6" ht="15.5" x14ac:dyDescent="0.3">
      <c r="A7" s="33" t="s">
        <v>30</v>
      </c>
      <c r="B7" s="31"/>
      <c r="C7" s="31"/>
      <c r="D7" s="31"/>
      <c r="E7" s="36">
        <v>2000</v>
      </c>
      <c r="F7" s="31"/>
    </row>
    <row r="8" spans="1:6" ht="15.5" x14ac:dyDescent="0.3">
      <c r="A8" s="33" t="s">
        <v>31</v>
      </c>
      <c r="B8" s="31"/>
      <c r="C8" s="31"/>
      <c r="D8" s="31"/>
      <c r="E8" s="37">
        <v>10</v>
      </c>
      <c r="F8" s="31"/>
    </row>
    <row r="10" spans="1:6" ht="16.5" x14ac:dyDescent="0.3">
      <c r="A10" s="35" t="s">
        <v>32</v>
      </c>
      <c r="B10" s="31"/>
      <c r="C10" s="31"/>
      <c r="D10" s="31"/>
      <c r="E10" s="40">
        <f>E5*E6</f>
        <v>2400</v>
      </c>
      <c r="F10" s="31"/>
    </row>
    <row r="11" spans="1:6" ht="16.5" x14ac:dyDescent="0.3">
      <c r="A11" s="35" t="s">
        <v>33</v>
      </c>
      <c r="B11" s="31"/>
      <c r="C11" s="31"/>
      <c r="D11" s="31"/>
      <c r="E11" s="40">
        <f>IFERROR(E7/E8,0)</f>
        <v>200</v>
      </c>
      <c r="F11" s="31"/>
    </row>
    <row r="12" spans="1:6" ht="16.5" x14ac:dyDescent="0.3">
      <c r="A12" s="35" t="s">
        <v>34</v>
      </c>
      <c r="B12" s="31"/>
      <c r="C12" s="31"/>
      <c r="D12" s="31"/>
      <c r="E12" s="34">
        <f>IFERROR(E10/E11,0)</f>
        <v>12</v>
      </c>
      <c r="F12" s="31"/>
    </row>
    <row r="13" spans="1:6" ht="28" customHeight="1" x14ac:dyDescent="0.3">
      <c r="A13" s="43" t="str">
        <f>IF(E12&gt;=3,"✅ מצוין! LTV גדול פי 3+ מה-CAC",IF(E12&gt;=2,"⚠️ בסדר, עדיין אפשר לשפר","❌ בעיה: CAC גבוה מדי ביחס ל-LTV"))</f>
        <v>✅ מצוין! LTV גדול פי 3+ מה-CAC</v>
      </c>
      <c r="B13" s="31"/>
      <c r="C13" s="31"/>
      <c r="D13" s="31"/>
      <c r="E13" s="31"/>
      <c r="F13" s="31"/>
    </row>
    <row r="15" spans="1:6" ht="30" customHeight="1" x14ac:dyDescent="0.3">
      <c r="A15" s="44" t="s">
        <v>35</v>
      </c>
      <c r="B15" s="31"/>
      <c r="C15" s="31"/>
      <c r="D15" s="31"/>
      <c r="E15" s="31"/>
      <c r="F15" s="31"/>
    </row>
    <row r="16" spans="1:6" ht="15.5" x14ac:dyDescent="0.3">
      <c r="A16" s="33" t="s">
        <v>36</v>
      </c>
      <c r="B16" s="31"/>
      <c r="C16" s="31"/>
      <c r="D16" s="31"/>
      <c r="E16" s="36">
        <v>50000</v>
      </c>
      <c r="F16" s="31"/>
    </row>
    <row r="17" spans="1:6" ht="15.5" x14ac:dyDescent="0.3">
      <c r="A17" s="33" t="s">
        <v>37</v>
      </c>
      <c r="B17" s="31"/>
      <c r="C17" s="31"/>
      <c r="D17" s="31"/>
      <c r="E17" s="36">
        <v>5000</v>
      </c>
      <c r="F17" s="31"/>
    </row>
    <row r="18" spans="1:6" ht="15.5" x14ac:dyDescent="0.3">
      <c r="A18" s="33" t="s">
        <v>38</v>
      </c>
      <c r="B18" s="31"/>
      <c r="C18" s="31"/>
      <c r="D18" s="31"/>
      <c r="E18" s="36">
        <v>2000</v>
      </c>
      <c r="F18" s="31"/>
    </row>
    <row r="20" spans="1:6" ht="16.5" x14ac:dyDescent="0.3">
      <c r="A20" s="35" t="s">
        <v>39</v>
      </c>
      <c r="B20" s="31"/>
      <c r="C20" s="31"/>
      <c r="D20" s="31"/>
      <c r="E20" s="39">
        <f>E17-E18</f>
        <v>3000</v>
      </c>
      <c r="F20" s="31"/>
    </row>
    <row r="21" spans="1:6" ht="16.5" x14ac:dyDescent="0.3">
      <c r="A21" s="35" t="s">
        <v>40</v>
      </c>
      <c r="B21" s="31"/>
      <c r="C21" s="31"/>
      <c r="D21" s="31"/>
      <c r="E21" s="45">
        <f>IFERROR(E16/E20,999)</f>
        <v>16.666666666666668</v>
      </c>
      <c r="F21" s="31"/>
    </row>
    <row r="22" spans="1:6" ht="28" customHeight="1" x14ac:dyDescent="0.3">
      <c r="A22" s="41" t="str">
        <f>IF(E21&gt;=12,"✅ בטוח — יש לך מעל שנה",IF(E21&gt;=6,"⚠️ שים לב — פחות משנה",IF(E21&gt;=3,"🔶 דחוף — פחות מ-6 חודשים","❌ מסוכן מאוד — פחות מ-3 חודשים!")))</f>
        <v>✅ בטוח — יש לך מעל שנה</v>
      </c>
      <c r="B22" s="31"/>
      <c r="C22" s="31"/>
      <c r="D22" s="31"/>
      <c r="E22" s="31"/>
      <c r="F22" s="31"/>
    </row>
  </sheetData>
  <mergeCells count="30">
    <mergeCell ref="A1:F1"/>
    <mergeCell ref="A21:D21"/>
    <mergeCell ref="E18:F18"/>
    <mergeCell ref="E21:F21"/>
    <mergeCell ref="A2:F2"/>
    <mergeCell ref="E20:F20"/>
    <mergeCell ref="E10:F10"/>
    <mergeCell ref="A22:F22"/>
    <mergeCell ref="A4:F4"/>
    <mergeCell ref="A11:D11"/>
    <mergeCell ref="E6:F6"/>
    <mergeCell ref="A6:D6"/>
    <mergeCell ref="A13:F13"/>
    <mergeCell ref="E11:F11"/>
    <mergeCell ref="A7:D7"/>
    <mergeCell ref="A16:D16"/>
    <mergeCell ref="A15:F15"/>
    <mergeCell ref="A18:D18"/>
    <mergeCell ref="E16:F16"/>
    <mergeCell ref="E7:F7"/>
    <mergeCell ref="A5:D5"/>
    <mergeCell ref="E12:F12"/>
    <mergeCell ref="A17:D17"/>
    <mergeCell ref="A8:D8"/>
    <mergeCell ref="A20:D20"/>
    <mergeCell ref="E5:F5"/>
    <mergeCell ref="A10:D10"/>
    <mergeCell ref="E17:F17"/>
    <mergeCell ref="E8:F8"/>
    <mergeCell ref="A12:D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rightToLeft="1" tabSelected="1" workbookViewId="0">
      <selection activeCell="G5" sqref="G5"/>
    </sheetView>
  </sheetViews>
  <sheetFormatPr defaultRowHeight="14" x14ac:dyDescent="0.3"/>
  <cols>
    <col min="1" max="1" width="5" customWidth="1"/>
    <col min="2" max="2" width="12" customWidth="1"/>
    <col min="3" max="3" width="22" customWidth="1"/>
    <col min="4" max="4" width="28" customWidth="1"/>
    <col min="5" max="5" width="18" customWidth="1"/>
    <col min="6" max="6" width="12" customWidth="1"/>
    <col min="7" max="7" width="18" customWidth="1"/>
  </cols>
  <sheetData>
    <row r="1" spans="1:7" ht="35" customHeight="1" x14ac:dyDescent="0.3">
      <c r="A1" s="30" t="s">
        <v>41</v>
      </c>
      <c r="B1" s="31"/>
      <c r="C1" s="31"/>
      <c r="D1" s="31"/>
      <c r="E1" s="31"/>
      <c r="F1" s="31"/>
      <c r="G1" s="31"/>
    </row>
    <row r="2" spans="1:7" x14ac:dyDescent="0.3">
      <c r="A2" s="38" t="s">
        <v>42</v>
      </c>
      <c r="B2" s="31"/>
      <c r="C2" s="31"/>
      <c r="D2" s="31"/>
      <c r="E2" s="31"/>
      <c r="F2" s="31"/>
      <c r="G2" s="31"/>
    </row>
    <row r="3" spans="1:7" ht="35" customHeight="1" x14ac:dyDescent="0.3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</row>
    <row r="4" spans="1:7" ht="45" customHeight="1" x14ac:dyDescent="0.3">
      <c r="A4" s="14" t="s">
        <v>50</v>
      </c>
      <c r="B4" s="14" t="s">
        <v>51</v>
      </c>
      <c r="C4" s="15" t="s">
        <v>52</v>
      </c>
      <c r="D4" s="16" t="s">
        <v>53</v>
      </c>
      <c r="E4" s="14" t="s">
        <v>54</v>
      </c>
      <c r="F4" s="17" t="s">
        <v>55</v>
      </c>
      <c r="G4" s="16"/>
    </row>
    <row r="5" spans="1:7" ht="45" customHeight="1" x14ac:dyDescent="0.3">
      <c r="A5" s="14" t="s">
        <v>56</v>
      </c>
      <c r="B5" s="14" t="s">
        <v>57</v>
      </c>
      <c r="C5" s="15" t="s">
        <v>58</v>
      </c>
      <c r="D5" s="16" t="s">
        <v>59</v>
      </c>
      <c r="E5" s="14" t="s">
        <v>60</v>
      </c>
      <c r="F5" s="17" t="s">
        <v>55</v>
      </c>
      <c r="G5" s="16"/>
    </row>
    <row r="6" spans="1:7" ht="45" customHeight="1" x14ac:dyDescent="0.3">
      <c r="A6" s="18" t="s">
        <v>61</v>
      </c>
      <c r="B6" s="18" t="s">
        <v>62</v>
      </c>
      <c r="C6" s="19" t="s">
        <v>63</v>
      </c>
      <c r="D6" s="20" t="s">
        <v>64</v>
      </c>
      <c r="E6" s="18" t="s">
        <v>84</v>
      </c>
      <c r="F6" s="21" t="s">
        <v>55</v>
      </c>
      <c r="G6" s="20"/>
    </row>
    <row r="7" spans="1:7" ht="45" customHeight="1" x14ac:dyDescent="0.3">
      <c r="A7" s="18" t="s">
        <v>65</v>
      </c>
      <c r="B7" s="18" t="s">
        <v>66</v>
      </c>
      <c r="C7" s="19" t="s">
        <v>67</v>
      </c>
      <c r="D7" s="20" t="s">
        <v>68</v>
      </c>
      <c r="E7" s="18" t="s">
        <v>69</v>
      </c>
      <c r="F7" s="21" t="s">
        <v>55</v>
      </c>
      <c r="G7" s="20"/>
    </row>
    <row r="8" spans="1:7" ht="45" customHeight="1" x14ac:dyDescent="0.3">
      <c r="A8" s="22" t="s">
        <v>70</v>
      </c>
      <c r="B8" s="22" t="s">
        <v>71</v>
      </c>
      <c r="C8" s="23" t="s">
        <v>72</v>
      </c>
      <c r="D8" s="24" t="s">
        <v>73</v>
      </c>
      <c r="E8" s="22" t="s">
        <v>85</v>
      </c>
      <c r="F8" s="25" t="s">
        <v>55</v>
      </c>
      <c r="G8" s="24"/>
    </row>
    <row r="9" spans="1:7" ht="45" customHeight="1" x14ac:dyDescent="0.3">
      <c r="A9" s="22" t="s">
        <v>74</v>
      </c>
      <c r="B9" s="22" t="s">
        <v>75</v>
      </c>
      <c r="C9" s="23" t="s">
        <v>76</v>
      </c>
      <c r="D9" s="24" t="s">
        <v>77</v>
      </c>
      <c r="E9" s="22" t="s">
        <v>78</v>
      </c>
      <c r="F9" s="25" t="s">
        <v>55</v>
      </c>
      <c r="G9" s="24"/>
    </row>
    <row r="10" spans="1:7" ht="45" customHeight="1" x14ac:dyDescent="0.3">
      <c r="A10" s="26" t="s">
        <v>79</v>
      </c>
      <c r="B10" s="26" t="s">
        <v>80</v>
      </c>
      <c r="C10" s="27" t="s">
        <v>81</v>
      </c>
      <c r="D10" s="28" t="s">
        <v>82</v>
      </c>
      <c r="E10" s="26" t="s">
        <v>83</v>
      </c>
      <c r="F10" s="29" t="s">
        <v>55</v>
      </c>
      <c r="G10" s="28"/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מעקב חודשי</vt:lpstr>
      <vt:lpstr>יחסים פיננסיים</vt:lpstr>
      <vt:lpstr>נקודות ציון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IMOE001</cp:lastModifiedBy>
  <dcterms:created xsi:type="dcterms:W3CDTF">2026-02-23T07:11:27Z</dcterms:created>
  <dcterms:modified xsi:type="dcterms:W3CDTF">2026-02-23T08:37:49Z</dcterms:modified>
</cp:coreProperties>
</file>